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filterPrivacy="1"/>
  <bookViews>
    <workbookView xWindow="0" yWindow="0" windowWidth="15600" windowHeight="11760"/>
  </bookViews>
  <sheets>
    <sheet name="0" sheetId="3" r:id="rId1"/>
  </sheets>
  <definedNames>
    <definedName name="_xlnm._FilterDatabase" localSheetId="0" hidden="1">'0'!$A$2:$P$15</definedName>
    <definedName name="_xlnm.Print_Area" localSheetId="0">'0'!$A$1:$N$15</definedName>
    <definedName name="_xlnm.Print_Titles" localSheetId="0">'0'!$2:$2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2" i="3" l="1"/>
  <c r="I12" i="3" s="1"/>
  <c r="I13" i="3"/>
  <c r="L15" i="3"/>
  <c r="K15" i="3"/>
  <c r="M15" i="3"/>
  <c r="J15" i="3"/>
  <c r="H6" i="3"/>
  <c r="I6" i="3" s="1"/>
  <c r="G15" i="3"/>
  <c r="M14" i="3"/>
  <c r="L14" i="3"/>
  <c r="K14" i="3"/>
  <c r="G14" i="3"/>
  <c r="H11" i="3"/>
  <c r="I11" i="3" s="1"/>
  <c r="H10" i="3"/>
  <c r="I10" i="3" s="1"/>
  <c r="H9" i="3"/>
  <c r="I9" i="3" s="1"/>
  <c r="J14" i="3"/>
  <c r="H8" i="3"/>
  <c r="H7" i="3"/>
  <c r="I5" i="3"/>
  <c r="H4" i="3"/>
  <c r="H3" i="3"/>
  <c r="H15" i="3" l="1"/>
  <c r="H14" i="3"/>
  <c r="I14" i="3"/>
</calcChain>
</file>

<file path=xl/sharedStrings.xml><?xml version="1.0" encoding="utf-8"?>
<sst xmlns="http://schemas.openxmlformats.org/spreadsheetml/2006/main" count="83" uniqueCount="56">
  <si>
    <t>COMMODITY CODE</t>
  </si>
  <si>
    <t>WSP ORG NAME</t>
  </si>
  <si>
    <t>WAREHOUSE LOCATION</t>
  </si>
  <si>
    <t>WAREHOUSE CODE</t>
  </si>
  <si>
    <t>WAREHOUSE ADDRESS</t>
  </si>
  <si>
    <t>Total Capcity of Warehouse</t>
  </si>
  <si>
    <t>Standard Capacity of Warehouse (In MT)</t>
  </si>
  <si>
    <t>Total Utilised Capacity (In MT)</t>
  </si>
  <si>
    <t>Available Space (In MT)</t>
  </si>
  <si>
    <t>VALID STOCK</t>
  </si>
  <si>
    <t>IN PROCESS</t>
  </si>
  <si>
    <t>Rejected Stocks (In MT)</t>
  </si>
  <si>
    <t>Stock After EDD</t>
  </si>
  <si>
    <t>UNIT</t>
  </si>
  <si>
    <t>CASTORSEED</t>
  </si>
  <si>
    <t>JICS LOGISTIC LTD</t>
  </si>
  <si>
    <t>PATAN</t>
  </si>
  <si>
    <t>JICKANKUESTPTN</t>
  </si>
  <si>
    <t>C/O. KANKU ESTATE MAKTUPUR HIGHWAY,NEAR UNJHA COURT N.H.8,TALUKA-UNJHA,DISTRICT-MEHSANA</t>
  </si>
  <si>
    <t>MT</t>
  </si>
  <si>
    <t>JICPOONITBARPTN</t>
  </si>
  <si>
    <t>C/O. POOJABEN NITIN KUMAR BAROT KHATA NO.53, SURVEY NO. 216,AT KHOLWADA, TALUKA SIDDHPUR,DISTRICT PATAN</t>
  </si>
  <si>
    <t>CASTORSEEDNEW</t>
  </si>
  <si>
    <t>JICTGKPTN</t>
  </si>
  <si>
    <t>THAKKAR GITABEN KANAIYA LAL C/O-JAY DWARIKADHISH WAREHOUSING,KUKRANA ROAD HARIJ,TEHSIL-HARIJ,DISTRICT-PATAN</t>
  </si>
  <si>
    <t>JICPVWAREHOUSEPTN</t>
  </si>
  <si>
    <t>C/O.P.V.WAREHOUSE NEAR JASKA MUJPUR ROAD, HARIJ,DISTRICT-PATAN</t>
  </si>
  <si>
    <t>DEESA</t>
  </si>
  <si>
    <t>JICTHAKORSDLTHDES</t>
  </si>
  <si>
    <t>C/O. THAKOR SANTOKBA J DHARJI LEBJI THAKOR JAY CHAMUNDA COLD STORAGE, BHADATH ROAD,MAHADEVIYA,DEESA</t>
  </si>
  <si>
    <t>UNJHA</t>
  </si>
  <si>
    <t>BIKANER</t>
  </si>
  <si>
    <t>JICSKANSALWBKN</t>
  </si>
  <si>
    <t>TURMERIC</t>
  </si>
  <si>
    <t>SANGLI</t>
  </si>
  <si>
    <t>JICSOHAMWSNG</t>
  </si>
  <si>
    <t>C/O.SOHAM WAREHOUSE GAT NO.897,A/P KASABE DIGRAJ, TALUKA-MIRAJ,DISTRICT-SANGLI</t>
  </si>
  <si>
    <t>NIZAMABAD</t>
  </si>
  <si>
    <t>JICVISHGANGONZB</t>
  </si>
  <si>
    <t>C/O.M/S.VISHALA GANGA GODOWN VILLAGE-ANKAPOOR,ARMOOR MANDAL,DISTRICT-NIZAMABAD</t>
  </si>
  <si>
    <t>SUGARNEW</t>
  </si>
  <si>
    <t>DELHI</t>
  </si>
  <si>
    <t>JICOWDLH</t>
  </si>
  <si>
    <t>KHASRA NO.30/56 (0-4),57(1-7),382(3-19),EXTENDED LAL DORA,VILLAGE-HAMIDPUR</t>
  </si>
  <si>
    <t>C/O. JAYANTIBHAI NARAYAN DAS C/O.PARTH AGRO BRAHAMANWADA INDUSTRIAL PARK,GODOWN NO.6,R.S.NO.1160/P1,PLOT NO. 50 TO  5,KAMLI,TALUKA-UNJHA,DISTRICT-MEHSANA</t>
  </si>
  <si>
    <t>JICJNDPTN</t>
  </si>
  <si>
    <t>Grand Total</t>
  </si>
  <si>
    <t>The Stock Position stated above are for Information Only.</t>
  </si>
  <si>
    <t>SOYBEANNEW</t>
  </si>
  <si>
    <t>INDORE</t>
  </si>
  <si>
    <t>JICJHAWARICECOIDR</t>
  </si>
  <si>
    <t>JHAWAR ICE AND COLD STORAGE,NEAR KSHIPRA,GRAM ARJUN BARODA,BARODA ARJUN,THASIL SANWER,INDORE</t>
  </si>
  <si>
    <t>GUAR SEED10</t>
  </si>
  <si>
    <t xml:space="preserve"> KANSAL WAREHOUSE,GODOWN KHASRA NO. 963/620,17 KM STONE,NH 15,SRIGANGANAGAR ROAD,BIKANER,RAJASTHAN</t>
  </si>
  <si>
    <t xml:space="preserve"> </t>
  </si>
  <si>
    <t>STOCK POSITION OF COMMODITIES AT NCDEX APPROVED WAREHOUSES AS ON 20-MAR-19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</si>
</sst>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.5"/>
      <color theme="1"/>
      <name val="Calibri"/>
      <family val="2"/>
      <scheme val="minor"/>
    </font>
    <font>
      <sz val="11"/>
      <color theme="1"/>
      <name val="Arial"/>
      <family val="2"/>
    </font>
    <font>
      <sz val="11.5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.5"/>
      <name val="Calibri"/>
      <family val="2"/>
      <scheme val="minor"/>
    </font>
    <font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/>
    <xf numFmtId="16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wrapText="1"/>
    </xf>
    <xf numFmtId="0" fontId="11" fillId="0" borderId="1" xfId="0" applyFont="1" applyFill="1" applyBorder="1" applyAlignment="1">
      <alignment horizontal="center" vertical="center" wrapText="1"/>
    </xf>
    <xf numFmtId="1" fontId="11" fillId="0" borderId="2" xfId="0" applyNumberFormat="1" applyFont="1" applyFill="1" applyBorder="1" applyAlignment="1">
      <alignment horizontal="center" vertical="center" wrapText="1"/>
    </xf>
    <xf numFmtId="164" fontId="11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" fontId="11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3" fontId="12" fillId="0" borderId="0" xfId="0" applyNumberFormat="1" applyFont="1" applyFill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 wrapText="1"/>
    </xf>
    <xf numFmtId="164" fontId="9" fillId="0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vertical="center"/>
    </xf>
    <xf numFmtId="0" fontId="0" fillId="0" borderId="6" xfId="0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1" fontId="10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P20"/>
  <sheetViews>
    <sheetView tabSelected="1" zoomScale="80" zoomScaleNormal="80" zoomScaleSheetLayoutView="80" workbookViewId="0">
      <pane ySplit="2" topLeftCell="A3" activePane="bottomLeft" state="frozen"/>
      <selection pane="bottomLeft" activeCell="A2" sqref="A2"/>
    </sheetView>
  </sheetViews>
  <sheetFormatPr defaultRowHeight="15" x14ac:dyDescent="0.25"/>
  <cols>
    <col min="1" max="1" width="13" style="23" customWidth="1"/>
    <col min="2" max="2" width="10.85546875" style="23" customWidth="1"/>
    <col min="3" max="3" width="10.42578125" style="23" customWidth="1"/>
    <col min="4" max="4" width="16.140625" style="23" customWidth="1"/>
    <col min="5" max="5" width="19.28515625" style="23" customWidth="1"/>
    <col min="6" max="6" width="26.7109375" style="23" hidden="1" customWidth="1"/>
    <col min="7" max="7" width="6.5703125" style="23" customWidth="1"/>
    <col min="8" max="8" width="10.42578125" style="23" customWidth="1"/>
    <col min="9" max="9" width="10.28515625" style="23" customWidth="1"/>
    <col min="10" max="10" width="11" style="23" customWidth="1"/>
    <col min="11" max="11" width="9.42578125" style="23" customWidth="1"/>
    <col min="12" max="12" width="8.140625" style="23" customWidth="1"/>
    <col min="13" max="13" width="10.5703125" style="23" customWidth="1"/>
    <col min="14" max="14" width="4.7109375" style="28" customWidth="1"/>
    <col min="15" max="16384" width="9.140625" style="1"/>
  </cols>
  <sheetData>
    <row r="1" spans="1:16" ht="46.5" customHeight="1" thickBot="1" x14ac:dyDescent="0.3">
      <c r="A1" s="63" t="s">
        <v>55</v>
      </c>
      <c r="B1" s="64"/>
      <c r="C1" s="63"/>
      <c r="D1" s="63"/>
      <c r="E1" s="64"/>
      <c r="F1" s="64"/>
      <c r="G1" s="64"/>
      <c r="H1" s="64"/>
      <c r="I1" s="64"/>
      <c r="J1" s="63"/>
      <c r="K1" s="63"/>
      <c r="L1" s="63"/>
      <c r="M1" s="63"/>
      <c r="N1" s="63"/>
    </row>
    <row r="2" spans="1:16" ht="138.75" customHeight="1" thickBot="1" x14ac:dyDescent="0.3">
      <c r="A2" s="2" t="s">
        <v>0</v>
      </c>
      <c r="B2" s="3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3" t="s">
        <v>9</v>
      </c>
      <c r="K2" s="3" t="s">
        <v>10</v>
      </c>
      <c r="L2" s="3" t="s">
        <v>11</v>
      </c>
      <c r="M2" s="3" t="s">
        <v>12</v>
      </c>
      <c r="N2" s="4" t="s">
        <v>13</v>
      </c>
      <c r="P2" s="62" t="s">
        <v>54</v>
      </c>
    </row>
    <row r="3" spans="1:16" s="9" customFormat="1" ht="75" hidden="1" customHeight="1" thickBot="1" x14ac:dyDescent="0.3">
      <c r="A3" s="5" t="s">
        <v>14</v>
      </c>
      <c r="B3" s="5" t="s">
        <v>15</v>
      </c>
      <c r="C3" s="5" t="s">
        <v>16</v>
      </c>
      <c r="D3" s="5" t="s">
        <v>17</v>
      </c>
      <c r="E3" s="5" t="s">
        <v>18</v>
      </c>
      <c r="F3" s="5"/>
      <c r="G3" s="5">
        <v>0</v>
      </c>
      <c r="H3" s="6">
        <f t="shared" ref="H3:H11" si="0">+J3+K3+L3+M3</f>
        <v>0</v>
      </c>
      <c r="I3" s="6">
        <v>0</v>
      </c>
      <c r="J3" s="7">
        <v>0</v>
      </c>
      <c r="K3" s="7">
        <v>0</v>
      </c>
      <c r="L3" s="7">
        <v>0</v>
      </c>
      <c r="M3" s="7">
        <v>0</v>
      </c>
      <c r="N3" s="8" t="s">
        <v>19</v>
      </c>
    </row>
    <row r="4" spans="1:16" s="9" customFormat="1" ht="75" hidden="1" customHeight="1" thickBot="1" x14ac:dyDescent="0.3">
      <c r="A4" s="5" t="s">
        <v>14</v>
      </c>
      <c r="B4" s="5" t="s">
        <v>15</v>
      </c>
      <c r="C4" s="5" t="s">
        <v>16</v>
      </c>
      <c r="D4" s="5" t="s">
        <v>20</v>
      </c>
      <c r="E4" s="5" t="s">
        <v>21</v>
      </c>
      <c r="F4" s="5"/>
      <c r="G4" s="5">
        <v>0</v>
      </c>
      <c r="H4" s="6">
        <f t="shared" si="0"/>
        <v>0</v>
      </c>
      <c r="I4" s="6">
        <v>0</v>
      </c>
      <c r="J4" s="7">
        <v>0</v>
      </c>
      <c r="K4" s="7">
        <v>0</v>
      </c>
      <c r="L4" s="7">
        <v>0</v>
      </c>
      <c r="M4" s="7">
        <v>0</v>
      </c>
      <c r="N4" s="8" t="s">
        <v>19</v>
      </c>
    </row>
    <row r="5" spans="1:16" s="39" customFormat="1" ht="138" customHeight="1" thickBot="1" x14ac:dyDescent="0.3">
      <c r="A5" s="33" t="s">
        <v>48</v>
      </c>
      <c r="B5" s="33" t="s">
        <v>15</v>
      </c>
      <c r="C5" s="33" t="s">
        <v>49</v>
      </c>
      <c r="D5" s="33" t="s">
        <v>50</v>
      </c>
      <c r="E5" s="34" t="s">
        <v>51</v>
      </c>
      <c r="F5" s="10"/>
      <c r="G5" s="36">
        <v>2185</v>
      </c>
      <c r="H5" s="47">
        <v>1160.327</v>
      </c>
      <c r="I5" s="16">
        <f>+G5-H5</f>
        <v>1024.673</v>
      </c>
      <c r="J5" s="37">
        <v>1329.16</v>
      </c>
      <c r="K5" s="37">
        <v>0</v>
      </c>
      <c r="L5" s="33">
        <v>0</v>
      </c>
      <c r="M5" s="33">
        <v>0</v>
      </c>
      <c r="N5" s="38" t="s">
        <v>19</v>
      </c>
    </row>
    <row r="6" spans="1:16" s="39" customFormat="1" ht="147.75" customHeight="1" thickBot="1" x14ac:dyDescent="0.25">
      <c r="A6" s="35" t="s">
        <v>22</v>
      </c>
      <c r="B6" s="35" t="s">
        <v>15</v>
      </c>
      <c r="C6" s="35" t="s">
        <v>16</v>
      </c>
      <c r="D6" s="35" t="s">
        <v>23</v>
      </c>
      <c r="E6" s="35" t="s">
        <v>24</v>
      </c>
      <c r="F6" s="5">
        <v>2885</v>
      </c>
      <c r="G6" s="40">
        <v>2885</v>
      </c>
      <c r="H6" s="18">
        <f>+J6+K6+L6+M6</f>
        <v>160.33000000000001</v>
      </c>
      <c r="I6" s="47">
        <f>+G6-H6</f>
        <v>2724.67</v>
      </c>
      <c r="J6" s="41">
        <v>160.33000000000001</v>
      </c>
      <c r="K6" s="35">
        <v>0</v>
      </c>
      <c r="L6" s="41">
        <v>0</v>
      </c>
      <c r="M6" s="41">
        <v>0</v>
      </c>
      <c r="N6" s="42" t="s">
        <v>19</v>
      </c>
      <c r="P6" s="43"/>
    </row>
    <row r="7" spans="1:16" s="9" customFormat="1" ht="75" hidden="1" customHeight="1" thickBot="1" x14ac:dyDescent="0.3">
      <c r="A7" s="11" t="s">
        <v>14</v>
      </c>
      <c r="B7" s="11" t="s">
        <v>15</v>
      </c>
      <c r="C7" s="11" t="s">
        <v>16</v>
      </c>
      <c r="D7" s="11" t="s">
        <v>25</v>
      </c>
      <c r="E7" s="11" t="s">
        <v>26</v>
      </c>
      <c r="F7" s="11"/>
      <c r="G7" s="11">
        <v>0</v>
      </c>
      <c r="H7" s="20">
        <f t="shared" si="0"/>
        <v>0</v>
      </c>
      <c r="I7" s="20">
        <v>0</v>
      </c>
      <c r="J7" s="12">
        <v>0</v>
      </c>
      <c r="K7" s="12">
        <v>0</v>
      </c>
      <c r="L7" s="12">
        <v>0</v>
      </c>
      <c r="M7" s="12">
        <v>0</v>
      </c>
      <c r="N7" s="13" t="s">
        <v>19</v>
      </c>
    </row>
    <row r="8" spans="1:16" s="9" customFormat="1" ht="75" hidden="1" customHeight="1" thickBot="1" x14ac:dyDescent="0.3">
      <c r="A8" s="5" t="s">
        <v>14</v>
      </c>
      <c r="B8" s="5" t="s">
        <v>15</v>
      </c>
      <c r="C8" s="5" t="s">
        <v>27</v>
      </c>
      <c r="D8" s="5" t="s">
        <v>28</v>
      </c>
      <c r="E8" s="14" t="s">
        <v>29</v>
      </c>
      <c r="F8" s="14"/>
      <c r="G8" s="14">
        <v>0</v>
      </c>
      <c r="H8" s="6">
        <f t="shared" si="0"/>
        <v>0</v>
      </c>
      <c r="I8" s="6">
        <v>0</v>
      </c>
      <c r="J8" s="7">
        <v>0</v>
      </c>
      <c r="K8" s="7">
        <v>0</v>
      </c>
      <c r="L8" s="7">
        <v>0</v>
      </c>
      <c r="M8" s="7">
        <v>0</v>
      </c>
      <c r="N8" s="8" t="s">
        <v>19</v>
      </c>
    </row>
    <row r="9" spans="1:16" s="9" customFormat="1" ht="51" hidden="1" customHeight="1" thickBot="1" x14ac:dyDescent="0.3">
      <c r="A9" s="6" t="s">
        <v>33</v>
      </c>
      <c r="B9" s="6" t="s">
        <v>15</v>
      </c>
      <c r="C9" s="6" t="s">
        <v>34</v>
      </c>
      <c r="D9" s="6" t="s">
        <v>35</v>
      </c>
      <c r="E9" s="30" t="s">
        <v>36</v>
      </c>
      <c r="F9" s="65"/>
      <c r="G9" s="6">
        <v>0</v>
      </c>
      <c r="H9" s="6">
        <f t="shared" si="0"/>
        <v>0</v>
      </c>
      <c r="I9" s="17">
        <f t="shared" ref="I9:I11" si="1">+G9-H9</f>
        <v>0</v>
      </c>
      <c r="J9" s="19">
        <v>0</v>
      </c>
      <c r="K9" s="6">
        <v>0</v>
      </c>
      <c r="L9" s="6">
        <v>0</v>
      </c>
      <c r="M9" s="6">
        <v>0</v>
      </c>
      <c r="N9" s="15" t="s">
        <v>19</v>
      </c>
    </row>
    <row r="10" spans="1:16" s="9" customFormat="1" ht="74.25" hidden="1" customHeight="1" thickBot="1" x14ac:dyDescent="0.3">
      <c r="A10" s="6" t="s">
        <v>33</v>
      </c>
      <c r="B10" s="6" t="s">
        <v>15</v>
      </c>
      <c r="C10" s="6" t="s">
        <v>37</v>
      </c>
      <c r="D10" s="6" t="s">
        <v>38</v>
      </c>
      <c r="E10" s="6" t="s">
        <v>39</v>
      </c>
      <c r="F10" s="65"/>
      <c r="G10" s="6">
        <v>0</v>
      </c>
      <c r="H10" s="6">
        <f t="shared" si="0"/>
        <v>0</v>
      </c>
      <c r="I10" s="17">
        <f t="shared" si="1"/>
        <v>0</v>
      </c>
      <c r="J10" s="19">
        <v>0</v>
      </c>
      <c r="K10" s="6">
        <v>0</v>
      </c>
      <c r="L10" s="6">
        <v>0</v>
      </c>
      <c r="M10" s="6">
        <v>0</v>
      </c>
      <c r="N10" s="15" t="s">
        <v>19</v>
      </c>
    </row>
    <row r="11" spans="1:16" s="9" customFormat="1" ht="45.75" hidden="1" customHeight="1" thickBot="1" x14ac:dyDescent="0.3">
      <c r="A11" s="10" t="s">
        <v>40</v>
      </c>
      <c r="B11" s="10" t="s">
        <v>15</v>
      </c>
      <c r="C11" s="10" t="s">
        <v>41</v>
      </c>
      <c r="D11" s="10" t="s">
        <v>42</v>
      </c>
      <c r="E11" s="48" t="s">
        <v>43</v>
      </c>
      <c r="F11" s="14"/>
      <c r="G11" s="14">
        <v>0</v>
      </c>
      <c r="H11" s="6">
        <f t="shared" si="0"/>
        <v>0</v>
      </c>
      <c r="I11" s="17">
        <f t="shared" si="1"/>
        <v>0</v>
      </c>
      <c r="J11" s="19">
        <v>0</v>
      </c>
      <c r="K11" s="6">
        <v>0</v>
      </c>
      <c r="L11" s="6">
        <v>0</v>
      </c>
      <c r="M11" s="6">
        <v>0</v>
      </c>
      <c r="N11" s="8" t="s">
        <v>19</v>
      </c>
    </row>
    <row r="12" spans="1:16" s="54" customFormat="1" ht="135.75" thickBot="1" x14ac:dyDescent="0.3">
      <c r="A12" s="51" t="s">
        <v>52</v>
      </c>
      <c r="B12" s="50" t="s">
        <v>15</v>
      </c>
      <c r="C12" s="50" t="s">
        <v>31</v>
      </c>
      <c r="D12" s="51" t="s">
        <v>32</v>
      </c>
      <c r="E12" s="52" t="s">
        <v>53</v>
      </c>
      <c r="F12" s="49"/>
      <c r="G12" s="14">
        <v>5430</v>
      </c>
      <c r="H12" s="55">
        <f>J12+K12+L12+M12</f>
        <v>2674.8020000000001</v>
      </c>
      <c r="I12" s="17">
        <f>G12-H12</f>
        <v>2755.1979999999999</v>
      </c>
      <c r="J12" s="19">
        <v>2494.922</v>
      </c>
      <c r="K12" s="55">
        <v>0</v>
      </c>
      <c r="L12" s="55">
        <v>0</v>
      </c>
      <c r="M12" s="55">
        <v>179.88</v>
      </c>
      <c r="N12" s="8"/>
    </row>
    <row r="13" spans="1:16" s="39" customFormat="1" ht="165.75" thickBot="1" x14ac:dyDescent="0.3">
      <c r="A13" s="21" t="s">
        <v>22</v>
      </c>
      <c r="B13" s="21" t="s">
        <v>15</v>
      </c>
      <c r="C13" s="21" t="s">
        <v>30</v>
      </c>
      <c r="D13" s="21" t="s">
        <v>45</v>
      </c>
      <c r="E13" s="53" t="s">
        <v>44</v>
      </c>
      <c r="F13" s="32"/>
      <c r="G13" s="45">
        <v>2372</v>
      </c>
      <c r="H13" s="18">
        <v>1109.0150000000001</v>
      </c>
      <c r="I13" s="46">
        <f>+G13-H13</f>
        <v>1262.9849999999999</v>
      </c>
      <c r="J13" s="18">
        <v>1109.0150000000001</v>
      </c>
      <c r="K13" s="18">
        <v>0</v>
      </c>
      <c r="L13" s="19">
        <v>0</v>
      </c>
      <c r="M13" s="19">
        <v>0</v>
      </c>
      <c r="N13" s="44" t="s">
        <v>19</v>
      </c>
    </row>
    <row r="14" spans="1:16" ht="21.75" hidden="1" customHeight="1" thickBot="1" x14ac:dyDescent="0.3">
      <c r="A14" s="66" t="s">
        <v>46</v>
      </c>
      <c r="B14" s="66"/>
      <c r="C14" s="66"/>
      <c r="D14" s="66"/>
      <c r="E14" s="66"/>
      <c r="F14" s="22"/>
      <c r="G14" s="56">
        <f t="shared" ref="G14:M14" si="2">SUBTOTAL(9,G3:G13)</f>
        <v>12872</v>
      </c>
      <c r="H14" s="57">
        <f t="shared" si="2"/>
        <v>5104.4740000000002</v>
      </c>
      <c r="I14" s="56">
        <f t="shared" si="2"/>
        <v>7767.5259999999989</v>
      </c>
      <c r="J14" s="57">
        <f t="shared" si="2"/>
        <v>5093.4270000000006</v>
      </c>
      <c r="K14" s="58">
        <f t="shared" si="2"/>
        <v>0</v>
      </c>
      <c r="L14" s="58">
        <f t="shared" si="2"/>
        <v>0</v>
      </c>
      <c r="M14" s="57">
        <f t="shared" si="2"/>
        <v>179.88</v>
      </c>
      <c r="N14" s="56"/>
    </row>
    <row r="15" spans="1:16" ht="90.75" thickBot="1" x14ac:dyDescent="0.3">
      <c r="A15" s="59" t="s">
        <v>47</v>
      </c>
      <c r="B15" s="59"/>
      <c r="C15" s="59"/>
      <c r="D15" s="59"/>
      <c r="E15" s="59"/>
      <c r="F15" s="31"/>
      <c r="G15" s="60">
        <f>SUBTOTAL(9,G5:G14)</f>
        <v>12872</v>
      </c>
      <c r="H15" s="61">
        <f>SUBTOTAL(9,H5:H14)</f>
        <v>5104.4740000000002</v>
      </c>
      <c r="I15" s="59"/>
      <c r="J15" s="61">
        <f>SUBTOTAL(9,J5:J14)</f>
        <v>5093.4270000000006</v>
      </c>
      <c r="K15" s="61">
        <f>SUBTOTAL(9,K5:K14)</f>
        <v>0</v>
      </c>
      <c r="L15" s="61">
        <f>SUBTOTAL(9,L5:L14)</f>
        <v>0</v>
      </c>
      <c r="M15" s="61">
        <f>SUBTOTAL(9,M5:M14)</f>
        <v>179.88</v>
      </c>
      <c r="N15" s="59"/>
    </row>
    <row r="16" spans="1:16" ht="18.75" customHeight="1" x14ac:dyDescent="0.25">
      <c r="D16" s="24"/>
      <c r="E16" s="24"/>
      <c r="F16" s="24"/>
      <c r="G16" s="24"/>
      <c r="H16" s="24"/>
      <c r="I16" s="24"/>
      <c r="J16" s="25"/>
      <c r="N16" s="1"/>
    </row>
    <row r="17" spans="4:11" x14ac:dyDescent="0.25">
      <c r="H17" s="26"/>
      <c r="I17" s="27"/>
      <c r="J17" s="27"/>
      <c r="K17" s="24"/>
    </row>
    <row r="18" spans="4:11" x14ac:dyDescent="0.25">
      <c r="D18" s="26"/>
      <c r="E18" s="25"/>
      <c r="F18" s="25"/>
      <c r="H18" s="26"/>
      <c r="I18" s="24"/>
      <c r="J18" s="26"/>
      <c r="K18" s="24"/>
    </row>
    <row r="19" spans="4:11" x14ac:dyDescent="0.25">
      <c r="E19" s="29"/>
      <c r="F19" s="29"/>
      <c r="I19" s="24"/>
      <c r="J19" s="24"/>
      <c r="K19" s="24"/>
    </row>
    <row r="20" spans="4:11" x14ac:dyDescent="0.25">
      <c r="I20" s="24"/>
      <c r="J20" s="24"/>
      <c r="K20" s="24"/>
    </row>
  </sheetData>
  <autoFilter ref="A2:P15">
    <filterColumn colId="6">
      <filters blank="1">
        <filter val="10060"/>
        <filter val="1400"/>
        <filter val="1420"/>
        <filter val="1750"/>
        <filter val="2100"/>
        <filter val="2200"/>
        <filter val="2368"/>
        <filter val="2372"/>
        <filter val="2500"/>
        <filter val="2540"/>
        <filter val="2885"/>
        <filter val="2900"/>
        <filter val="3000"/>
        <filter val="3150"/>
        <filter val="5000"/>
        <filter val="5430"/>
        <filter val="57075"/>
        <filter val="6000"/>
      </filters>
    </filterColumn>
  </autoFilter>
  <mergeCells count="3">
    <mergeCell ref="A1:N1"/>
    <mergeCell ref="F9:F10"/>
    <mergeCell ref="A14:E14"/>
  </mergeCells>
  <pageMargins left="0" right="0" top="0.1" bottom="0" header="0" footer="0"/>
  <pageSetup paperSize="256" scale="65" fitToWidth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</vt:lpstr>
      <vt:lpstr>'0'!Print_Area</vt:lpstr>
      <vt:lpstr>'0'!Print_Titles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2019-03-23T11:14:00Z</dcterms:modified>
</cp:coreProperties>
</file>